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 defaultThemeVersion="124226"/>
  <bookViews>
    <workbookView xWindow="480" yWindow="135" windowWidth="14910" windowHeight="6495"/>
  </bookViews>
  <sheets>
    <sheet name="Sheet1" sheetId="1" r:id="rId1"/>
    <sheet name="Sheet1 (2)" sheetId="4" r:id="rId2"/>
  </sheets>
  <calcPr calcId="125725"/>
</workbook>
</file>

<file path=xl/calcChain.xml><?xml version="1.0" encoding="utf-8"?>
<calcChain xmlns="http://schemas.openxmlformats.org/spreadsheetml/2006/main">
  <c r="F12" i="1"/>
  <c r="F13"/>
  <c r="F14"/>
  <c r="F15"/>
  <c r="G8"/>
  <c r="G9"/>
  <c r="G10"/>
  <c r="G11"/>
  <c r="G12"/>
  <c r="G13"/>
  <c r="G14"/>
  <c r="G15"/>
  <c r="F11"/>
  <c r="F3" i="4"/>
  <c r="F4"/>
  <c r="F5"/>
  <c r="F6"/>
  <c r="F7"/>
  <c r="F8"/>
  <c r="F9"/>
  <c r="F10"/>
  <c r="F11"/>
  <c r="F12"/>
  <c r="F13"/>
  <c r="F14"/>
  <c r="F15"/>
  <c r="F16"/>
  <c r="F17"/>
  <c r="F18"/>
  <c r="F19"/>
  <c r="F20"/>
  <c r="F21"/>
  <c r="F2"/>
  <c r="G2"/>
  <c r="G3" l="1"/>
  <c r="G4" s="1"/>
  <c r="G5" s="1"/>
  <c r="G6" s="1"/>
  <c r="G7" s="1"/>
  <c r="G8" s="1"/>
  <c r="G9" s="1"/>
  <c r="G10" s="1"/>
  <c r="G11" s="1"/>
  <c r="G12" s="1"/>
  <c r="G13" s="1"/>
  <c r="G14" s="1"/>
  <c r="G15" s="1"/>
  <c r="G16" s="1"/>
  <c r="G17" s="1"/>
  <c r="G18" s="1"/>
  <c r="G19" s="1"/>
  <c r="G20" s="1"/>
  <c r="G21" s="1"/>
  <c r="H2"/>
  <c r="H3" s="1"/>
  <c r="H4" s="1"/>
  <c r="H5" s="1"/>
  <c r="H6" s="1"/>
  <c r="H7" s="1"/>
  <c r="H8" s="1"/>
  <c r="H9" s="1"/>
  <c r="H10" s="1"/>
  <c r="H11" s="1"/>
  <c r="H12" s="1"/>
  <c r="H13" s="1"/>
  <c r="H14" s="1"/>
  <c r="H15" s="1"/>
  <c r="H16" s="1"/>
  <c r="H17" s="1"/>
  <c r="H18" s="1"/>
  <c r="H19" s="1"/>
  <c r="H20" s="1"/>
  <c r="H21" s="1"/>
  <c r="F10" i="1"/>
  <c r="J2" i="4" l="1"/>
  <c r="J3" s="1"/>
  <c r="J4" s="1"/>
  <c r="J5" s="1"/>
  <c r="J6" s="1"/>
  <c r="J7" s="1"/>
  <c r="J8" s="1"/>
  <c r="J9" s="1"/>
  <c r="J10" s="1"/>
  <c r="J11" s="1"/>
  <c r="J12" s="1"/>
  <c r="J13" s="1"/>
  <c r="J14" s="1"/>
  <c r="J15" s="1"/>
  <c r="J16" s="1"/>
  <c r="J17" s="1"/>
  <c r="J18" s="1"/>
  <c r="J19" s="1"/>
  <c r="J20" s="1"/>
  <c r="J21" s="1"/>
  <c r="I2"/>
  <c r="I3" s="1"/>
  <c r="I4" s="1"/>
  <c r="I5" s="1"/>
  <c r="I6" s="1"/>
  <c r="I7" s="1"/>
  <c r="I8" s="1"/>
  <c r="I9" s="1"/>
  <c r="I10" s="1"/>
  <c r="I11" s="1"/>
  <c r="I12" s="1"/>
  <c r="I13" s="1"/>
  <c r="I14" s="1"/>
  <c r="I15" s="1"/>
  <c r="I16" s="1"/>
  <c r="I17" s="1"/>
  <c r="I18" s="1"/>
  <c r="I19" s="1"/>
  <c r="I20" s="1"/>
  <c r="I21" s="1"/>
  <c r="F3" i="1"/>
  <c r="F4"/>
  <c r="F5"/>
  <c r="F6"/>
  <c r="F7"/>
  <c r="F8"/>
  <c r="F9"/>
  <c r="F2"/>
  <c r="G2" l="1"/>
  <c r="H2"/>
  <c r="H3" s="1"/>
  <c r="H4" s="1"/>
  <c r="H5" s="1"/>
  <c r="H6" s="1"/>
  <c r="H7" s="1"/>
  <c r="H8" s="1"/>
  <c r="H9" s="1"/>
  <c r="H10" s="1"/>
  <c r="H11" s="1"/>
  <c r="H12" s="1"/>
  <c r="H13" s="1"/>
  <c r="H14" s="1"/>
  <c r="H15" s="1"/>
  <c r="G3"/>
  <c r="G4" s="1"/>
  <c r="G5" s="1"/>
  <c r="G6" s="1"/>
  <c r="G7" s="1"/>
  <c r="J2" l="1"/>
  <c r="J3" s="1"/>
  <c r="J4" s="1"/>
  <c r="J5" s="1"/>
  <c r="J6" s="1"/>
  <c r="J7" s="1"/>
  <c r="J8" s="1"/>
  <c r="J9" s="1"/>
  <c r="J10" s="1"/>
  <c r="J11" s="1"/>
  <c r="J12" s="1"/>
  <c r="J13" s="1"/>
  <c r="J14" s="1"/>
  <c r="J15" s="1"/>
  <c r="I2"/>
  <c r="I3" s="1"/>
  <c r="I4" s="1"/>
  <c r="I5" s="1"/>
  <c r="I6" s="1"/>
  <c r="I7" s="1"/>
  <c r="I8" s="1"/>
  <c r="I9" s="1"/>
  <c r="I10" s="1"/>
  <c r="I11" s="1"/>
  <c r="I12" s="1"/>
  <c r="I13" s="1"/>
  <c r="I14" s="1"/>
  <c r="I15" s="1"/>
</calcChain>
</file>

<file path=xl/sharedStrings.xml><?xml version="1.0" encoding="utf-8"?>
<sst xmlns="http://schemas.openxmlformats.org/spreadsheetml/2006/main" count="18" uniqueCount="9">
  <si>
    <t>Ball</t>
  </si>
  <si>
    <t>Start</t>
  </si>
  <si>
    <t>End</t>
  </si>
  <si>
    <t>Time</t>
  </si>
  <si>
    <t>Avge</t>
  </si>
  <si>
    <t>UCL</t>
  </si>
  <si>
    <t>LCL</t>
  </si>
  <si>
    <t>STD</t>
  </si>
  <si>
    <t>Order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</si>
</sst>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0" fontId="1" fillId="0" borderId="0" xfId="0" applyFont="1"/>
    <xf numFmtId="45" fontId="0" fillId="0" borderId="0" xfId="0" applyNumberFormat="1"/>
    <xf numFmtId="21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GB"/>
  <c:chart>
    <c:plotArea>
      <c:layout>
        <c:manualLayout>
          <c:layoutTarget val="inner"/>
          <c:xMode val="edge"/>
          <c:yMode val="edge"/>
          <c:x val="0.10619685039370079"/>
          <c:y val="3.5687249620113277E-2"/>
          <c:w val="0.65851837270341207"/>
          <c:h val="0.87014596859603077"/>
        </c:manualLayout>
      </c:layout>
      <c:scatterChart>
        <c:scatterStyle val="lineMarker"/>
        <c:ser>
          <c:idx val="2"/>
          <c:order val="0"/>
          <c:tx>
            <c:strRef>
              <c:f>Sheet1!$F$1</c:f>
              <c:strCache>
                <c:ptCount val="1"/>
                <c:pt idx="0">
                  <c:v>Time</c:v>
                </c:pt>
              </c:strCache>
            </c:strRef>
          </c:tx>
          <c:spPr>
            <a:ln w="28575">
              <a:noFill/>
            </a:ln>
          </c:spPr>
          <c:xVal>
            <c:numRef>
              <c:f>Sheet1!$A$2:$A$15</c:f>
              <c:numCache>
                <c:formatCode>General</c:formatCode>
                <c:ptCount val="1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9</c:v>
                </c:pt>
                <c:pt idx="7">
                  <c:v>10</c:v>
                </c:pt>
                <c:pt idx="8">
                  <c:v>12</c:v>
                </c:pt>
                <c:pt idx="9">
                  <c:v>13</c:v>
                </c:pt>
                <c:pt idx="10">
                  <c:v>14</c:v>
                </c:pt>
                <c:pt idx="11">
                  <c:v>15</c:v>
                </c:pt>
                <c:pt idx="12">
                  <c:v>16</c:v>
                </c:pt>
                <c:pt idx="13">
                  <c:v>17</c:v>
                </c:pt>
              </c:numCache>
            </c:numRef>
          </c:xVal>
          <c:yVal>
            <c:numRef>
              <c:f>Sheet1!$F$2:$F$15</c:f>
              <c:numCache>
                <c:formatCode>mm:ss</c:formatCode>
                <c:ptCount val="14"/>
                <c:pt idx="0">
                  <c:v>1.3888888888888889E-4</c:v>
                </c:pt>
                <c:pt idx="1">
                  <c:v>1.9675925925925923E-4</c:v>
                </c:pt>
                <c:pt idx="2">
                  <c:v>1.7361111111111109E-4</c:v>
                </c:pt>
                <c:pt idx="3">
                  <c:v>1.7361111111111109E-4</c:v>
                </c:pt>
                <c:pt idx="4">
                  <c:v>6.9444444444444512E-5</c:v>
                </c:pt>
                <c:pt idx="5">
                  <c:v>6.9444444444444458E-5</c:v>
                </c:pt>
                <c:pt idx="6">
                  <c:v>2.430555555555556E-4</c:v>
                </c:pt>
                <c:pt idx="7">
                  <c:v>1.7361111111111114E-4</c:v>
                </c:pt>
                <c:pt idx="8">
                  <c:v>2.3148148148148182E-4</c:v>
                </c:pt>
                <c:pt idx="9">
                  <c:v>6.9444444444444436E-4</c:v>
                </c:pt>
                <c:pt idx="10">
                  <c:v>6.9444444444444436E-4</c:v>
                </c:pt>
                <c:pt idx="11">
                  <c:v>5.5555555555555566E-4</c:v>
                </c:pt>
                <c:pt idx="12">
                  <c:v>5.6712962962962988E-4</c:v>
                </c:pt>
                <c:pt idx="13">
                  <c:v>1.9675925925925937E-4</c:v>
                </c:pt>
              </c:numCache>
            </c:numRef>
          </c:yVal>
        </c:ser>
        <c:ser>
          <c:idx val="0"/>
          <c:order val="1"/>
          <c:tx>
            <c:strRef>
              <c:f>Sheet1!$G$1</c:f>
              <c:strCache>
                <c:ptCount val="1"/>
                <c:pt idx="0">
                  <c:v>Avge</c:v>
                </c:pt>
              </c:strCache>
            </c:strRef>
          </c:tx>
          <c:spPr>
            <a:ln w="28575">
              <a:solidFill>
                <a:schemeClr val="accent1"/>
              </a:solidFill>
              <a:prstDash val="dash"/>
            </a:ln>
          </c:spPr>
          <c:marker>
            <c:symbol val="none"/>
          </c:marker>
          <c:xVal>
            <c:numRef>
              <c:f>Sheet1!$A$2:$A$15</c:f>
              <c:numCache>
                <c:formatCode>General</c:formatCode>
                <c:ptCount val="1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9</c:v>
                </c:pt>
                <c:pt idx="7">
                  <c:v>10</c:v>
                </c:pt>
                <c:pt idx="8">
                  <c:v>12</c:v>
                </c:pt>
                <c:pt idx="9">
                  <c:v>13</c:v>
                </c:pt>
                <c:pt idx="10">
                  <c:v>14</c:v>
                </c:pt>
                <c:pt idx="11">
                  <c:v>15</c:v>
                </c:pt>
                <c:pt idx="12">
                  <c:v>16</c:v>
                </c:pt>
                <c:pt idx="13">
                  <c:v>17</c:v>
                </c:pt>
              </c:numCache>
            </c:numRef>
          </c:xVal>
          <c:yVal>
            <c:numRef>
              <c:f>Sheet1!$G$2:$G$15</c:f>
              <c:numCache>
                <c:formatCode>mm:ss</c:formatCode>
                <c:ptCount val="14"/>
                <c:pt idx="0">
                  <c:v>1.5480324074074075E-4</c:v>
                </c:pt>
                <c:pt idx="1">
                  <c:v>1.5480324074074075E-4</c:v>
                </c:pt>
                <c:pt idx="2">
                  <c:v>1.5480324074074075E-4</c:v>
                </c:pt>
                <c:pt idx="3">
                  <c:v>1.5480324074074075E-4</c:v>
                </c:pt>
                <c:pt idx="4">
                  <c:v>1.5480324074074075E-4</c:v>
                </c:pt>
                <c:pt idx="5">
                  <c:v>1.5480324074074075E-4</c:v>
                </c:pt>
                <c:pt idx="6">
                  <c:v>1.5480324074074075E-4</c:v>
                </c:pt>
                <c:pt idx="7">
                  <c:v>1.5480324074074075E-4</c:v>
                </c:pt>
                <c:pt idx="8">
                  <c:v>1.5480324074074075E-4</c:v>
                </c:pt>
                <c:pt idx="9">
                  <c:v>1.5480324074074075E-4</c:v>
                </c:pt>
                <c:pt idx="10">
                  <c:v>1.5480324074074075E-4</c:v>
                </c:pt>
                <c:pt idx="11">
                  <c:v>1.5480324074074075E-4</c:v>
                </c:pt>
                <c:pt idx="12">
                  <c:v>1.5480324074074075E-4</c:v>
                </c:pt>
                <c:pt idx="13">
                  <c:v>1.5480324074074075E-4</c:v>
                </c:pt>
              </c:numCache>
            </c:numRef>
          </c:yVal>
        </c:ser>
        <c:ser>
          <c:idx val="1"/>
          <c:order val="2"/>
          <c:tx>
            <c:strRef>
              <c:f>Sheet1!$I$1</c:f>
              <c:strCache>
                <c:ptCount val="1"/>
                <c:pt idx="0">
                  <c:v>UCL</c:v>
                </c:pt>
              </c:strCache>
            </c:strRef>
          </c:tx>
          <c:spPr>
            <a:ln w="28575">
              <a:solidFill>
                <a:schemeClr val="accent1"/>
              </a:solidFill>
              <a:prstDash val="sysDot"/>
            </a:ln>
          </c:spPr>
          <c:marker>
            <c:symbol val="none"/>
          </c:marker>
          <c:xVal>
            <c:numRef>
              <c:f>Sheet1!$A$2:$A$15</c:f>
              <c:numCache>
                <c:formatCode>General</c:formatCode>
                <c:ptCount val="1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9</c:v>
                </c:pt>
                <c:pt idx="7">
                  <c:v>10</c:v>
                </c:pt>
                <c:pt idx="8">
                  <c:v>12</c:v>
                </c:pt>
                <c:pt idx="9">
                  <c:v>13</c:v>
                </c:pt>
                <c:pt idx="10">
                  <c:v>14</c:v>
                </c:pt>
                <c:pt idx="11">
                  <c:v>15</c:v>
                </c:pt>
                <c:pt idx="12">
                  <c:v>16</c:v>
                </c:pt>
                <c:pt idx="13">
                  <c:v>17</c:v>
                </c:pt>
              </c:numCache>
            </c:numRef>
          </c:xVal>
          <c:yVal>
            <c:numRef>
              <c:f>Sheet1!$I$2:$I$15</c:f>
              <c:numCache>
                <c:formatCode>mm:ss</c:formatCode>
                <c:ptCount val="14"/>
                <c:pt idx="0">
                  <c:v>8.0481778387755975E-4</c:v>
                </c:pt>
                <c:pt idx="1">
                  <c:v>8.0481778387755975E-4</c:v>
                </c:pt>
                <c:pt idx="2">
                  <c:v>8.0481778387755975E-4</c:v>
                </c:pt>
                <c:pt idx="3">
                  <c:v>8.0481778387755975E-4</c:v>
                </c:pt>
                <c:pt idx="4">
                  <c:v>8.0481778387755975E-4</c:v>
                </c:pt>
                <c:pt idx="5">
                  <c:v>8.0481778387755975E-4</c:v>
                </c:pt>
                <c:pt idx="6">
                  <c:v>8.0481778387755975E-4</c:v>
                </c:pt>
                <c:pt idx="7">
                  <c:v>8.0481778387755975E-4</c:v>
                </c:pt>
                <c:pt idx="8">
                  <c:v>8.0481778387755975E-4</c:v>
                </c:pt>
                <c:pt idx="9">
                  <c:v>8.0481778387755975E-4</c:v>
                </c:pt>
                <c:pt idx="10">
                  <c:v>8.0481778387755975E-4</c:v>
                </c:pt>
                <c:pt idx="11">
                  <c:v>8.0481778387755975E-4</c:v>
                </c:pt>
                <c:pt idx="12">
                  <c:v>8.0481778387755975E-4</c:v>
                </c:pt>
                <c:pt idx="13">
                  <c:v>8.0481778387755975E-4</c:v>
                </c:pt>
              </c:numCache>
            </c:numRef>
          </c:yVal>
        </c:ser>
        <c:ser>
          <c:idx val="3"/>
          <c:order val="3"/>
          <c:tx>
            <c:strRef>
              <c:f>Sheet1!$J$1</c:f>
              <c:strCache>
                <c:ptCount val="1"/>
                <c:pt idx="0">
                  <c:v>LCL</c:v>
                </c:pt>
              </c:strCache>
            </c:strRef>
          </c:tx>
          <c:spPr>
            <a:ln w="28575">
              <a:solidFill>
                <a:schemeClr val="accent1"/>
              </a:solidFill>
              <a:prstDash val="sysDot"/>
            </a:ln>
          </c:spPr>
          <c:marker>
            <c:symbol val="none"/>
          </c:marker>
          <c:xVal>
            <c:numRef>
              <c:f>Sheet1!$A$2:$A$15</c:f>
              <c:numCache>
                <c:formatCode>General</c:formatCode>
                <c:ptCount val="1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9</c:v>
                </c:pt>
                <c:pt idx="7">
                  <c:v>10</c:v>
                </c:pt>
                <c:pt idx="8">
                  <c:v>12</c:v>
                </c:pt>
                <c:pt idx="9">
                  <c:v>13</c:v>
                </c:pt>
                <c:pt idx="10">
                  <c:v>14</c:v>
                </c:pt>
                <c:pt idx="11">
                  <c:v>15</c:v>
                </c:pt>
                <c:pt idx="12">
                  <c:v>16</c:v>
                </c:pt>
                <c:pt idx="13">
                  <c:v>17</c:v>
                </c:pt>
              </c:numCache>
            </c:numRef>
          </c:xVal>
          <c:yVal>
            <c:numRef>
              <c:f>Sheet1!$J$2:$J$15</c:f>
              <c:numCache>
                <c:formatCode>mm:ss</c:formatCode>
                <c:ptCount val="14"/>
                <c:pt idx="0">
                  <c:v>-4.952113023960783E-4</c:v>
                </c:pt>
                <c:pt idx="1">
                  <c:v>-4.952113023960783E-4</c:v>
                </c:pt>
                <c:pt idx="2">
                  <c:v>-4.952113023960783E-4</c:v>
                </c:pt>
                <c:pt idx="3">
                  <c:v>-4.952113023960783E-4</c:v>
                </c:pt>
                <c:pt idx="4">
                  <c:v>-4.952113023960783E-4</c:v>
                </c:pt>
                <c:pt idx="5">
                  <c:v>-4.952113023960783E-4</c:v>
                </c:pt>
                <c:pt idx="6">
                  <c:v>-4.952113023960783E-4</c:v>
                </c:pt>
                <c:pt idx="7">
                  <c:v>-4.952113023960783E-4</c:v>
                </c:pt>
                <c:pt idx="8">
                  <c:v>-4.952113023960783E-4</c:v>
                </c:pt>
                <c:pt idx="9">
                  <c:v>-4.952113023960783E-4</c:v>
                </c:pt>
                <c:pt idx="10">
                  <c:v>-4.952113023960783E-4</c:v>
                </c:pt>
                <c:pt idx="11">
                  <c:v>-4.952113023960783E-4</c:v>
                </c:pt>
                <c:pt idx="12">
                  <c:v>-4.952113023960783E-4</c:v>
                </c:pt>
                <c:pt idx="13">
                  <c:v>-4.952113023960783E-4</c:v>
                </c:pt>
              </c:numCache>
            </c:numRef>
          </c:yVal>
        </c:ser>
        <c:axId val="73888896"/>
        <c:axId val="73890432"/>
      </c:scatterChart>
      <c:valAx>
        <c:axId val="73888896"/>
        <c:scaling>
          <c:orientation val="minMax"/>
          <c:max val="20"/>
        </c:scaling>
        <c:axPos val="b"/>
        <c:numFmt formatCode="#,##0" sourceLinked="0"/>
        <c:tickLblPos val="nextTo"/>
        <c:crossAx val="73890432"/>
        <c:crosses val="autoZero"/>
        <c:crossBetween val="midCat"/>
        <c:majorUnit val="1"/>
      </c:valAx>
      <c:valAx>
        <c:axId val="73890432"/>
        <c:scaling>
          <c:orientation val="minMax"/>
        </c:scaling>
        <c:axPos val="l"/>
        <c:majorGridlines/>
        <c:numFmt formatCode="mm:ss" sourceLinked="1"/>
        <c:tickLblPos val="nextTo"/>
        <c:crossAx val="73888896"/>
        <c:crosses val="autoZero"/>
        <c:crossBetween val="midCat"/>
      </c:valAx>
    </c:plotArea>
    <c:legend>
      <c:legendPos val="r"/>
      <c:layout/>
    </c:legend>
    <c:plotVisOnly val="1"/>
    <c:dispBlanksAs val="gap"/>
  </c:chart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GB"/>
  <c:chart>
    <c:plotArea>
      <c:layout/>
      <c:scatterChart>
        <c:scatterStyle val="lineMarker"/>
        <c:ser>
          <c:idx val="2"/>
          <c:order val="0"/>
          <c:tx>
            <c:strRef>
              <c:f>'Sheet1 (2)'!$F$1</c:f>
              <c:strCache>
                <c:ptCount val="1"/>
                <c:pt idx="0">
                  <c:v>Time</c:v>
                </c:pt>
              </c:strCache>
            </c:strRef>
          </c:tx>
          <c:spPr>
            <a:ln w="28575">
              <a:noFill/>
            </a:ln>
          </c:spPr>
          <c:xVal>
            <c:numRef>
              <c:f>'Sheet1 (2)'!$A$2:$A$21</c:f>
              <c:numCache>
                <c:formatCode>General</c:formatCode>
                <c:ptCount val="2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</c:numCache>
            </c:numRef>
          </c:xVal>
          <c:yVal>
            <c:numRef>
              <c:f>'Sheet1 (2)'!$F$2:$F$21</c:f>
              <c:numCache>
                <c:formatCode>mm:ss</c:formatCode>
                <c:ptCount val="20"/>
                <c:pt idx="0">
                  <c:v>9.2592592592592588E-5</c:v>
                </c:pt>
                <c:pt idx="1">
                  <c:v>1.6203703703703706E-4</c:v>
                </c:pt>
                <c:pt idx="2">
                  <c:v>1.6203703703703706E-4</c:v>
                </c:pt>
                <c:pt idx="3">
                  <c:v>1.50462962962963E-4</c:v>
                </c:pt>
                <c:pt idx="4">
                  <c:v>1.5046296296296292E-4</c:v>
                </c:pt>
                <c:pt idx="5">
                  <c:v>1.3888888888888881E-4</c:v>
                </c:pt>
                <c:pt idx="6">
                  <c:v>1.6203703703703692E-4</c:v>
                </c:pt>
                <c:pt idx="7">
                  <c:v>1.2731481481481491E-4</c:v>
                </c:pt>
                <c:pt idx="8">
                  <c:v>1.5046296296296281E-4</c:v>
                </c:pt>
                <c:pt idx="9">
                  <c:v>1.2731481481481491E-4</c:v>
                </c:pt>
                <c:pt idx="10">
                  <c:v>1.273148148148148E-4</c:v>
                </c:pt>
                <c:pt idx="11">
                  <c:v>1.273148148148148E-4</c:v>
                </c:pt>
                <c:pt idx="12">
                  <c:v>1.8518518518518515E-4</c:v>
                </c:pt>
                <c:pt idx="13">
                  <c:v>1.388888888888887E-4</c:v>
                </c:pt>
                <c:pt idx="14">
                  <c:v>1.2731481481481469E-4</c:v>
                </c:pt>
                <c:pt idx="15">
                  <c:v>1.2731481481481513E-4</c:v>
                </c:pt>
                <c:pt idx="16">
                  <c:v>1.3888888888888892E-4</c:v>
                </c:pt>
                <c:pt idx="17">
                  <c:v>1.8518518518518515E-4</c:v>
                </c:pt>
                <c:pt idx="18">
                  <c:v>1.3888888888888848E-4</c:v>
                </c:pt>
                <c:pt idx="19">
                  <c:v>1.1574074074074047E-4</c:v>
                </c:pt>
              </c:numCache>
            </c:numRef>
          </c:yVal>
        </c:ser>
        <c:ser>
          <c:idx val="0"/>
          <c:order val="1"/>
          <c:tx>
            <c:strRef>
              <c:f>'Sheet1 (2)'!$G$1</c:f>
              <c:strCache>
                <c:ptCount val="1"/>
                <c:pt idx="0">
                  <c:v>Avge</c:v>
                </c:pt>
              </c:strCache>
            </c:strRef>
          </c:tx>
          <c:spPr>
            <a:ln w="28575">
              <a:solidFill>
                <a:schemeClr val="accent1"/>
              </a:solidFill>
              <a:prstDash val="dash"/>
            </a:ln>
          </c:spPr>
          <c:marker>
            <c:symbol val="none"/>
          </c:marker>
          <c:xVal>
            <c:numRef>
              <c:f>'Sheet1 (2)'!$A$2:$A$21</c:f>
              <c:numCache>
                <c:formatCode>General</c:formatCode>
                <c:ptCount val="2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</c:numCache>
            </c:numRef>
          </c:xVal>
          <c:yVal>
            <c:numRef>
              <c:f>'Sheet1 (2)'!$G$2:$G$21</c:f>
              <c:numCache>
                <c:formatCode>mm:ss</c:formatCode>
                <c:ptCount val="20"/>
                <c:pt idx="0">
                  <c:v>1.4236111111111112E-4</c:v>
                </c:pt>
                <c:pt idx="1">
                  <c:v>1.4236111111111112E-4</c:v>
                </c:pt>
                <c:pt idx="2">
                  <c:v>1.4236111111111112E-4</c:v>
                </c:pt>
                <c:pt idx="3">
                  <c:v>1.4236111111111112E-4</c:v>
                </c:pt>
                <c:pt idx="4">
                  <c:v>1.4236111111111112E-4</c:v>
                </c:pt>
                <c:pt idx="5">
                  <c:v>1.4236111111111112E-4</c:v>
                </c:pt>
                <c:pt idx="6">
                  <c:v>1.4236111111111112E-4</c:v>
                </c:pt>
                <c:pt idx="7">
                  <c:v>1.4236111111111112E-4</c:v>
                </c:pt>
                <c:pt idx="8">
                  <c:v>1.4236111111111112E-4</c:v>
                </c:pt>
                <c:pt idx="9">
                  <c:v>1.4236111111111112E-4</c:v>
                </c:pt>
                <c:pt idx="10">
                  <c:v>1.4236111111111112E-4</c:v>
                </c:pt>
                <c:pt idx="11">
                  <c:v>1.4236111111111112E-4</c:v>
                </c:pt>
                <c:pt idx="12">
                  <c:v>1.4236111111111112E-4</c:v>
                </c:pt>
                <c:pt idx="13">
                  <c:v>1.4236111111111112E-4</c:v>
                </c:pt>
                <c:pt idx="14">
                  <c:v>1.4236111111111112E-4</c:v>
                </c:pt>
                <c:pt idx="15">
                  <c:v>1.4236111111111112E-4</c:v>
                </c:pt>
                <c:pt idx="16">
                  <c:v>1.4236111111111112E-4</c:v>
                </c:pt>
                <c:pt idx="17">
                  <c:v>1.4236111111111112E-4</c:v>
                </c:pt>
                <c:pt idx="18">
                  <c:v>1.4236111111111112E-4</c:v>
                </c:pt>
                <c:pt idx="19">
                  <c:v>1.4236111111111112E-4</c:v>
                </c:pt>
              </c:numCache>
            </c:numRef>
          </c:yVal>
        </c:ser>
        <c:ser>
          <c:idx val="1"/>
          <c:order val="2"/>
          <c:tx>
            <c:strRef>
              <c:f>'Sheet1 (2)'!$I$1</c:f>
              <c:strCache>
                <c:ptCount val="1"/>
                <c:pt idx="0">
                  <c:v>UCL</c:v>
                </c:pt>
              </c:strCache>
            </c:strRef>
          </c:tx>
          <c:spPr>
            <a:ln w="28575">
              <a:solidFill>
                <a:schemeClr val="accent1"/>
              </a:solidFill>
              <a:prstDash val="sysDot"/>
            </a:ln>
          </c:spPr>
          <c:marker>
            <c:symbol val="none"/>
          </c:marker>
          <c:xVal>
            <c:numRef>
              <c:f>'Sheet1 (2)'!$A$2:$A$21</c:f>
              <c:numCache>
                <c:formatCode>General</c:formatCode>
                <c:ptCount val="2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</c:numCache>
            </c:numRef>
          </c:xVal>
          <c:yVal>
            <c:numRef>
              <c:f>'Sheet1 (2)'!$I$2:$I$21</c:f>
              <c:numCache>
                <c:formatCode>mm:ss</c:formatCode>
                <c:ptCount val="20"/>
                <c:pt idx="0">
                  <c:v>2.0812741987804101E-4</c:v>
                </c:pt>
                <c:pt idx="1">
                  <c:v>2.0812741987804101E-4</c:v>
                </c:pt>
                <c:pt idx="2">
                  <c:v>2.0812741987804101E-4</c:v>
                </c:pt>
                <c:pt idx="3">
                  <c:v>2.0812741987804101E-4</c:v>
                </c:pt>
                <c:pt idx="4">
                  <c:v>2.0812741987804101E-4</c:v>
                </c:pt>
                <c:pt idx="5">
                  <c:v>2.0812741987804101E-4</c:v>
                </c:pt>
                <c:pt idx="6">
                  <c:v>2.0812741987804101E-4</c:v>
                </c:pt>
                <c:pt idx="7">
                  <c:v>2.0812741987804101E-4</c:v>
                </c:pt>
                <c:pt idx="8">
                  <c:v>2.0812741987804101E-4</c:v>
                </c:pt>
                <c:pt idx="9">
                  <c:v>2.0812741987804101E-4</c:v>
                </c:pt>
                <c:pt idx="10">
                  <c:v>2.0812741987804101E-4</c:v>
                </c:pt>
                <c:pt idx="11">
                  <c:v>2.0812741987804101E-4</c:v>
                </c:pt>
                <c:pt idx="12">
                  <c:v>2.0812741987804101E-4</c:v>
                </c:pt>
                <c:pt idx="13">
                  <c:v>2.0812741987804101E-4</c:v>
                </c:pt>
                <c:pt idx="14">
                  <c:v>2.0812741987804101E-4</c:v>
                </c:pt>
                <c:pt idx="15">
                  <c:v>2.0812741987804101E-4</c:v>
                </c:pt>
                <c:pt idx="16">
                  <c:v>2.0812741987804101E-4</c:v>
                </c:pt>
                <c:pt idx="17">
                  <c:v>2.0812741987804101E-4</c:v>
                </c:pt>
                <c:pt idx="18">
                  <c:v>2.0812741987804101E-4</c:v>
                </c:pt>
                <c:pt idx="19">
                  <c:v>2.0812741987804101E-4</c:v>
                </c:pt>
              </c:numCache>
            </c:numRef>
          </c:yVal>
        </c:ser>
        <c:ser>
          <c:idx val="3"/>
          <c:order val="3"/>
          <c:tx>
            <c:strRef>
              <c:f>'Sheet1 (2)'!$J$1</c:f>
              <c:strCache>
                <c:ptCount val="1"/>
                <c:pt idx="0">
                  <c:v>LCL</c:v>
                </c:pt>
              </c:strCache>
            </c:strRef>
          </c:tx>
          <c:spPr>
            <a:ln w="28575">
              <a:solidFill>
                <a:schemeClr val="accent1"/>
              </a:solidFill>
              <a:prstDash val="sysDot"/>
            </a:ln>
          </c:spPr>
          <c:marker>
            <c:symbol val="none"/>
          </c:marker>
          <c:xVal>
            <c:numRef>
              <c:f>'Sheet1 (2)'!$A$2:$A$21</c:f>
              <c:numCache>
                <c:formatCode>General</c:formatCode>
                <c:ptCount val="2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</c:numCache>
            </c:numRef>
          </c:xVal>
          <c:yVal>
            <c:numRef>
              <c:f>'Sheet1 (2)'!$J$2:$J$21</c:f>
              <c:numCache>
                <c:formatCode>mm:ss</c:formatCode>
                <c:ptCount val="20"/>
                <c:pt idx="0">
                  <c:v>7.6594802344181226E-5</c:v>
                </c:pt>
                <c:pt idx="1">
                  <c:v>7.6594802344181226E-5</c:v>
                </c:pt>
                <c:pt idx="2">
                  <c:v>7.6594802344181226E-5</c:v>
                </c:pt>
                <c:pt idx="3">
                  <c:v>7.6594802344181226E-5</c:v>
                </c:pt>
                <c:pt idx="4">
                  <c:v>7.6594802344181226E-5</c:v>
                </c:pt>
                <c:pt idx="5">
                  <c:v>7.6594802344181226E-5</c:v>
                </c:pt>
                <c:pt idx="6">
                  <c:v>7.6594802344181226E-5</c:v>
                </c:pt>
                <c:pt idx="7">
                  <c:v>7.6594802344181226E-5</c:v>
                </c:pt>
                <c:pt idx="8">
                  <c:v>7.6594802344181226E-5</c:v>
                </c:pt>
                <c:pt idx="9">
                  <c:v>7.6594802344181226E-5</c:v>
                </c:pt>
                <c:pt idx="10">
                  <c:v>7.6594802344181226E-5</c:v>
                </c:pt>
                <c:pt idx="11">
                  <c:v>7.6594802344181226E-5</c:v>
                </c:pt>
                <c:pt idx="12">
                  <c:v>7.6594802344181226E-5</c:v>
                </c:pt>
                <c:pt idx="13">
                  <c:v>7.6594802344181226E-5</c:v>
                </c:pt>
                <c:pt idx="14">
                  <c:v>7.6594802344181226E-5</c:v>
                </c:pt>
                <c:pt idx="15">
                  <c:v>7.6594802344181226E-5</c:v>
                </c:pt>
                <c:pt idx="16">
                  <c:v>7.6594802344181226E-5</c:v>
                </c:pt>
                <c:pt idx="17">
                  <c:v>7.6594802344181226E-5</c:v>
                </c:pt>
                <c:pt idx="18">
                  <c:v>7.6594802344181226E-5</c:v>
                </c:pt>
                <c:pt idx="19">
                  <c:v>7.6594802344181226E-5</c:v>
                </c:pt>
              </c:numCache>
            </c:numRef>
          </c:yVal>
        </c:ser>
        <c:axId val="73786112"/>
        <c:axId val="73787648"/>
      </c:scatterChart>
      <c:valAx>
        <c:axId val="73786112"/>
        <c:scaling>
          <c:orientation val="minMax"/>
          <c:max val="20"/>
        </c:scaling>
        <c:axPos val="b"/>
        <c:numFmt formatCode="#,##0" sourceLinked="0"/>
        <c:tickLblPos val="nextTo"/>
        <c:crossAx val="73787648"/>
        <c:crosses val="autoZero"/>
        <c:crossBetween val="midCat"/>
        <c:majorUnit val="1"/>
      </c:valAx>
      <c:valAx>
        <c:axId val="73787648"/>
        <c:scaling>
          <c:orientation val="minMax"/>
        </c:scaling>
        <c:axPos val="l"/>
        <c:majorGridlines/>
        <c:numFmt formatCode="mm:ss" sourceLinked="1"/>
        <c:tickLblPos val="nextTo"/>
        <c:crossAx val="73786112"/>
        <c:crosses val="autoZero"/>
        <c:crossBetween val="midCat"/>
      </c:valAx>
    </c:plotArea>
    <c:legend>
      <c:legendPos val="r"/>
      <c:layout/>
    </c:legend>
    <c:plotVisOnly val="1"/>
    <c:dispBlanksAs val="gap"/>
  </c:chart>
  <c:printSettings>
    <c:headerFooter/>
    <c:pageMargins b="0.75000000000000044" l="0.7000000000000004" r="0.7000000000000004" t="0.75000000000000044" header="0.30000000000000021" footer="0.30000000000000021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609599</xdr:colOff>
      <xdr:row>0</xdr:row>
      <xdr:rowOff>185736</xdr:rowOff>
    </xdr:from>
    <xdr:to>
      <xdr:col>19</xdr:col>
      <xdr:colOff>9524</xdr:colOff>
      <xdr:row>15</xdr:row>
      <xdr:rowOff>9524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609599</xdr:colOff>
      <xdr:row>0</xdr:row>
      <xdr:rowOff>185737</xdr:rowOff>
    </xdr:from>
    <xdr:to>
      <xdr:col>18</xdr:col>
      <xdr:colOff>600074</xdr:colOff>
      <xdr:row>15</xdr:row>
      <xdr:rowOff>19050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5"/>
  <sheetViews>
    <sheetView tabSelected="1" workbookViewId="0">
      <selection activeCell="H2" sqref="H2"/>
    </sheetView>
  </sheetViews>
  <sheetFormatPr defaultRowHeight="15"/>
  <sheetData>
    <row r="1" spans="1:10">
      <c r="A1" s="1" t="s">
        <v>8</v>
      </c>
      <c r="B1" s="1" t="s">
        <v>0</v>
      </c>
      <c r="C1" s="1" t="s">
        <v>1</v>
      </c>
      <c r="D1" s="1" t="s">
        <v>2</v>
      </c>
      <c r="E1" s="1"/>
      <c r="F1" s="1" t="s">
        <v>3</v>
      </c>
      <c r="G1" s="1" t="s">
        <v>4</v>
      </c>
      <c r="H1" s="1" t="s">
        <v>7</v>
      </c>
      <c r="I1" s="1" t="s">
        <v>5</v>
      </c>
      <c r="J1" s="1" t="s">
        <v>6</v>
      </c>
    </row>
    <row r="2" spans="1:10">
      <c r="A2">
        <v>1</v>
      </c>
      <c r="B2">
        <v>10</v>
      </c>
      <c r="C2" s="2">
        <v>0</v>
      </c>
      <c r="D2" s="2">
        <v>1.3888888888888889E-4</v>
      </c>
      <c r="E2" s="3"/>
      <c r="F2" s="2">
        <f>D2-C2</f>
        <v>1.3888888888888889E-4</v>
      </c>
      <c r="G2" s="2">
        <f>AVERAGE(F2:F9)</f>
        <v>1.5480324074074075E-4</v>
      </c>
      <c r="H2" s="2">
        <f>STDEVP(F2:F15)</f>
        <v>2.1667151437893968E-4</v>
      </c>
      <c r="I2" s="2">
        <f>G2 + (3 * H2)</f>
        <v>8.0481778387755975E-4</v>
      </c>
      <c r="J2" s="2">
        <f>G2 - (3 * H2)</f>
        <v>-4.952113023960783E-4</v>
      </c>
    </row>
    <row r="3" spans="1:10">
      <c r="A3">
        <v>2</v>
      </c>
      <c r="B3">
        <v>1</v>
      </c>
      <c r="C3" s="2">
        <v>5.7870370370370366E-5</v>
      </c>
      <c r="D3" s="2">
        <v>2.5462962962962961E-4</v>
      </c>
      <c r="E3" s="2"/>
      <c r="F3" s="2">
        <f t="shared" ref="F3:F9" si="0">D3-C3</f>
        <v>1.9675925925925923E-4</v>
      </c>
      <c r="G3" s="2">
        <f>G2</f>
        <v>1.5480324074074075E-4</v>
      </c>
      <c r="H3" s="2">
        <f>H2</f>
        <v>2.1667151437893968E-4</v>
      </c>
      <c r="I3" s="2">
        <f>I2</f>
        <v>8.0481778387755975E-4</v>
      </c>
      <c r="J3" s="2">
        <f>J2</f>
        <v>-4.952113023960783E-4</v>
      </c>
    </row>
    <row r="4" spans="1:10">
      <c r="A4">
        <v>3</v>
      </c>
      <c r="B4">
        <v>7</v>
      </c>
      <c r="C4" s="2">
        <v>1.6203703703703703E-4</v>
      </c>
      <c r="D4" s="2">
        <v>3.3564814814814812E-4</v>
      </c>
      <c r="E4" s="2"/>
      <c r="F4" s="2">
        <f t="shared" si="0"/>
        <v>1.7361111111111109E-4</v>
      </c>
      <c r="G4" s="2">
        <f t="shared" ref="G4:G15" si="1">G3</f>
        <v>1.5480324074074075E-4</v>
      </c>
      <c r="H4" s="2">
        <f t="shared" ref="H4:H15" si="2">H3</f>
        <v>2.1667151437893968E-4</v>
      </c>
      <c r="I4" s="2">
        <f t="shared" ref="I4:I15" si="3">I3</f>
        <v>8.0481778387755975E-4</v>
      </c>
      <c r="J4" s="2">
        <f t="shared" ref="J4:J15" si="4">J3</f>
        <v>-4.952113023960783E-4</v>
      </c>
    </row>
    <row r="5" spans="1:10">
      <c r="A5">
        <v>4</v>
      </c>
      <c r="B5">
        <v>8</v>
      </c>
      <c r="C5" s="2">
        <v>3.3564814814814812E-4</v>
      </c>
      <c r="D5" s="2">
        <v>5.0925925925925921E-4</v>
      </c>
      <c r="E5" s="2"/>
      <c r="F5" s="2">
        <f t="shared" si="0"/>
        <v>1.7361111111111109E-4</v>
      </c>
      <c r="G5" s="2">
        <f t="shared" si="1"/>
        <v>1.5480324074074075E-4</v>
      </c>
      <c r="H5" s="2">
        <f t="shared" si="2"/>
        <v>2.1667151437893968E-4</v>
      </c>
      <c r="I5" s="2">
        <f t="shared" si="3"/>
        <v>8.0481778387755975E-4</v>
      </c>
      <c r="J5" s="2">
        <f t="shared" si="4"/>
        <v>-4.952113023960783E-4</v>
      </c>
    </row>
    <row r="6" spans="1:10">
      <c r="A6">
        <v>5</v>
      </c>
      <c r="B6">
        <v>9</v>
      </c>
      <c r="C6" s="2">
        <v>4.8611111111111104E-4</v>
      </c>
      <c r="D6" s="2">
        <v>5.5555555555555556E-4</v>
      </c>
      <c r="E6" s="2"/>
      <c r="F6" s="2">
        <f t="shared" si="0"/>
        <v>6.9444444444444512E-5</v>
      </c>
      <c r="G6" s="2">
        <f t="shared" si="1"/>
        <v>1.5480324074074075E-4</v>
      </c>
      <c r="H6" s="2">
        <f t="shared" si="2"/>
        <v>2.1667151437893968E-4</v>
      </c>
      <c r="I6" s="2">
        <f t="shared" si="3"/>
        <v>8.0481778387755975E-4</v>
      </c>
      <c r="J6" s="2">
        <f t="shared" si="4"/>
        <v>-4.952113023960783E-4</v>
      </c>
    </row>
    <row r="7" spans="1:10">
      <c r="A7">
        <v>6</v>
      </c>
      <c r="C7" s="2">
        <v>6.3657407407407402E-4</v>
      </c>
      <c r="D7" s="2">
        <v>7.0601851851851847E-4</v>
      </c>
      <c r="E7" s="2"/>
      <c r="F7" s="2">
        <f t="shared" si="0"/>
        <v>6.9444444444444458E-5</v>
      </c>
      <c r="G7" s="2">
        <f t="shared" si="1"/>
        <v>1.5480324074074075E-4</v>
      </c>
      <c r="H7" s="2">
        <f t="shared" si="2"/>
        <v>2.1667151437893968E-4</v>
      </c>
      <c r="I7" s="2">
        <f t="shared" si="3"/>
        <v>8.0481778387755975E-4</v>
      </c>
      <c r="J7" s="2">
        <f t="shared" si="4"/>
        <v>-4.952113023960783E-4</v>
      </c>
    </row>
    <row r="8" spans="1:10">
      <c r="A8">
        <v>9</v>
      </c>
      <c r="B8">
        <v>20</v>
      </c>
      <c r="C8" s="2">
        <v>1.0069444444444444E-3</v>
      </c>
      <c r="D8" s="2">
        <v>1.25E-3</v>
      </c>
      <c r="E8" s="2"/>
      <c r="F8" s="2">
        <f t="shared" si="0"/>
        <v>2.430555555555556E-4</v>
      </c>
      <c r="G8" s="2">
        <f t="shared" si="1"/>
        <v>1.5480324074074075E-4</v>
      </c>
      <c r="H8" s="2">
        <f t="shared" si="2"/>
        <v>2.1667151437893968E-4</v>
      </c>
      <c r="I8" s="2">
        <f t="shared" si="3"/>
        <v>8.0481778387755975E-4</v>
      </c>
      <c r="J8" s="2">
        <f t="shared" si="4"/>
        <v>-4.952113023960783E-4</v>
      </c>
    </row>
    <row r="9" spans="1:10">
      <c r="A9">
        <v>10</v>
      </c>
      <c r="B9">
        <v>16</v>
      </c>
      <c r="C9" s="2">
        <v>1.1574074074074073E-3</v>
      </c>
      <c r="D9" s="2">
        <v>1.3310185185185185E-3</v>
      </c>
      <c r="E9" s="2"/>
      <c r="F9" s="2">
        <f t="shared" si="0"/>
        <v>1.7361111111111114E-4</v>
      </c>
      <c r="G9" s="2">
        <f t="shared" si="1"/>
        <v>1.5480324074074075E-4</v>
      </c>
      <c r="H9" s="2">
        <f t="shared" si="2"/>
        <v>2.1667151437893968E-4</v>
      </c>
      <c r="I9" s="2">
        <f t="shared" si="3"/>
        <v>8.0481778387755975E-4</v>
      </c>
      <c r="J9" s="2">
        <f t="shared" si="4"/>
        <v>-4.952113023960783E-4</v>
      </c>
    </row>
    <row r="10" spans="1:10">
      <c r="A10">
        <v>12</v>
      </c>
      <c r="B10">
        <v>15</v>
      </c>
      <c r="C10" s="2">
        <v>1.736111111111111E-3</v>
      </c>
      <c r="D10" s="2">
        <v>1.9675925925925928E-3</v>
      </c>
      <c r="E10" s="2"/>
      <c r="F10" s="2">
        <f t="shared" ref="F10:F15" si="5">D10-C10</f>
        <v>2.3148148148148182E-4</v>
      </c>
      <c r="G10" s="2">
        <f t="shared" si="1"/>
        <v>1.5480324074074075E-4</v>
      </c>
      <c r="H10" s="2">
        <f t="shared" si="2"/>
        <v>2.1667151437893968E-4</v>
      </c>
      <c r="I10" s="2">
        <f t="shared" si="3"/>
        <v>8.0481778387755975E-4</v>
      </c>
      <c r="J10" s="2">
        <f t="shared" si="4"/>
        <v>-4.952113023960783E-4</v>
      </c>
    </row>
    <row r="11" spans="1:10">
      <c r="A11">
        <v>13</v>
      </c>
      <c r="B11">
        <v>3</v>
      </c>
      <c r="C11" s="2">
        <v>1.3888888888888889E-3</v>
      </c>
      <c r="D11" s="2">
        <v>2.0833333333333333E-3</v>
      </c>
      <c r="E11" s="2"/>
      <c r="F11" s="2">
        <f t="shared" si="5"/>
        <v>6.9444444444444436E-4</v>
      </c>
      <c r="G11" s="2">
        <f t="shared" si="1"/>
        <v>1.5480324074074075E-4</v>
      </c>
      <c r="H11" s="2">
        <f t="shared" si="2"/>
        <v>2.1667151437893968E-4</v>
      </c>
      <c r="I11" s="2">
        <f t="shared" si="3"/>
        <v>8.0481778387755975E-4</v>
      </c>
      <c r="J11" s="2">
        <f t="shared" si="4"/>
        <v>-4.952113023960783E-4</v>
      </c>
    </row>
    <row r="12" spans="1:10">
      <c r="A12">
        <v>14</v>
      </c>
      <c r="B12">
        <v>5</v>
      </c>
      <c r="C12" s="2">
        <v>1.3888888888888889E-3</v>
      </c>
      <c r="D12" s="2">
        <v>2.0833333333333333E-3</v>
      </c>
      <c r="E12" s="2"/>
      <c r="F12" s="2">
        <f t="shared" si="5"/>
        <v>6.9444444444444436E-4</v>
      </c>
      <c r="G12" s="2">
        <f t="shared" si="1"/>
        <v>1.5480324074074075E-4</v>
      </c>
      <c r="H12" s="2">
        <f t="shared" si="2"/>
        <v>2.1667151437893968E-4</v>
      </c>
      <c r="I12" s="2">
        <f t="shared" si="3"/>
        <v>8.0481778387755975E-4</v>
      </c>
      <c r="J12" s="2">
        <f t="shared" si="4"/>
        <v>-4.952113023960783E-4</v>
      </c>
    </row>
    <row r="13" spans="1:10">
      <c r="A13">
        <v>15</v>
      </c>
      <c r="B13">
        <v>11</v>
      </c>
      <c r="C13" s="2">
        <v>1.736111111111111E-3</v>
      </c>
      <c r="D13" s="2">
        <v>2.2916666666666667E-3</v>
      </c>
      <c r="E13" s="2"/>
      <c r="F13" s="2">
        <f t="shared" si="5"/>
        <v>5.5555555555555566E-4</v>
      </c>
      <c r="G13" s="2">
        <f t="shared" si="1"/>
        <v>1.5480324074074075E-4</v>
      </c>
      <c r="H13" s="2">
        <f t="shared" si="2"/>
        <v>2.1667151437893968E-4</v>
      </c>
      <c r="I13" s="2">
        <f t="shared" si="3"/>
        <v>8.0481778387755975E-4</v>
      </c>
      <c r="J13" s="2">
        <f t="shared" si="4"/>
        <v>-4.952113023960783E-4</v>
      </c>
    </row>
    <row r="14" spans="1:10">
      <c r="A14">
        <v>16</v>
      </c>
      <c r="B14">
        <v>12</v>
      </c>
      <c r="C14" s="2">
        <v>1.8402777777777777E-3</v>
      </c>
      <c r="D14" s="2">
        <v>2.4074074074074076E-3</v>
      </c>
      <c r="E14" s="2"/>
      <c r="F14" s="2">
        <f t="shared" si="5"/>
        <v>5.6712962962962988E-4</v>
      </c>
      <c r="G14" s="2">
        <f t="shared" si="1"/>
        <v>1.5480324074074075E-4</v>
      </c>
      <c r="H14" s="2">
        <f t="shared" si="2"/>
        <v>2.1667151437893968E-4</v>
      </c>
      <c r="I14" s="2">
        <f t="shared" si="3"/>
        <v>8.0481778387755975E-4</v>
      </c>
      <c r="J14" s="2">
        <f t="shared" si="4"/>
        <v>-4.952113023960783E-4</v>
      </c>
    </row>
    <row r="15" spans="1:10" ht="17.25" customHeight="1">
      <c r="A15">
        <v>17</v>
      </c>
      <c r="B15">
        <v>14</v>
      </c>
      <c r="C15" s="2">
        <v>2.2916666666666667E-3</v>
      </c>
      <c r="D15" s="2">
        <v>2.488425925925926E-3</v>
      </c>
      <c r="E15" s="2"/>
      <c r="F15" s="2">
        <f t="shared" si="5"/>
        <v>1.9675925925925937E-4</v>
      </c>
      <c r="G15" s="2">
        <f t="shared" si="1"/>
        <v>1.5480324074074075E-4</v>
      </c>
      <c r="H15" s="2">
        <f t="shared" si="2"/>
        <v>2.1667151437893968E-4</v>
      </c>
      <c r="I15" s="2">
        <f t="shared" si="3"/>
        <v>8.0481778387755975E-4</v>
      </c>
      <c r="J15" s="2">
        <f t="shared" si="4"/>
        <v>-4.952113023960783E-4</v>
      </c>
    </row>
  </sheetData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1"/>
  <sheetViews>
    <sheetView workbookViewId="0">
      <selection activeCell="D21" sqref="D21"/>
    </sheetView>
  </sheetViews>
  <sheetFormatPr defaultRowHeight="15"/>
  <sheetData>
    <row r="1" spans="1:10">
      <c r="A1" s="1" t="s">
        <v>8</v>
      </c>
      <c r="B1" s="1" t="s">
        <v>0</v>
      </c>
      <c r="C1" s="1" t="s">
        <v>1</v>
      </c>
      <c r="D1" s="1" t="s">
        <v>2</v>
      </c>
      <c r="E1" s="1"/>
      <c r="F1" s="1" t="s">
        <v>3</v>
      </c>
      <c r="G1" s="1" t="s">
        <v>4</v>
      </c>
      <c r="H1" s="1" t="s">
        <v>7</v>
      </c>
      <c r="I1" s="1" t="s">
        <v>5</v>
      </c>
      <c r="J1" s="1" t="s">
        <v>6</v>
      </c>
    </row>
    <row r="2" spans="1:10">
      <c r="A2">
        <v>1</v>
      </c>
      <c r="C2">
        <v>0</v>
      </c>
      <c r="D2" s="2">
        <v>9.2592592592592588E-5</v>
      </c>
      <c r="E2" s="3"/>
      <c r="F2" s="2">
        <f>D2-C2</f>
        <v>9.2592592592592588E-5</v>
      </c>
      <c r="G2" s="2">
        <f>AVERAGE(F2:F11)</f>
        <v>1.4236111111111112E-4</v>
      </c>
      <c r="H2" s="2">
        <f>STDEVP(F2:F21)</f>
        <v>2.1922102922309961E-5</v>
      </c>
      <c r="I2" s="2">
        <f>G2 + (3 * H2)</f>
        <v>2.0812741987804101E-4</v>
      </c>
      <c r="J2" s="2">
        <f>G2 - (3 * H2)</f>
        <v>7.6594802344181226E-5</v>
      </c>
    </row>
    <row r="3" spans="1:10">
      <c r="A3">
        <v>2</v>
      </c>
      <c r="C3" s="3">
        <v>4.6296296296296294E-5</v>
      </c>
      <c r="D3" s="2">
        <v>2.0833333333333335E-4</v>
      </c>
      <c r="E3" s="2"/>
      <c r="F3" s="2">
        <f t="shared" ref="F3:F21" si="0">D3-C3</f>
        <v>1.6203703703703706E-4</v>
      </c>
      <c r="G3" s="2">
        <f>G2</f>
        <v>1.4236111111111112E-4</v>
      </c>
      <c r="H3" s="2">
        <f>H2</f>
        <v>2.1922102922309961E-5</v>
      </c>
      <c r="I3" s="2">
        <f>I2</f>
        <v>2.0812741987804101E-4</v>
      </c>
      <c r="J3" s="2">
        <f>J2</f>
        <v>7.6594802344181226E-5</v>
      </c>
    </row>
    <row r="4" spans="1:10">
      <c r="A4">
        <v>3</v>
      </c>
      <c r="C4" s="3">
        <v>1.3888888888888889E-4</v>
      </c>
      <c r="D4" s="2">
        <v>3.0092592592592595E-4</v>
      </c>
      <c r="E4" s="2"/>
      <c r="F4" s="2">
        <f t="shared" si="0"/>
        <v>1.6203703703703706E-4</v>
      </c>
      <c r="G4" s="2">
        <f t="shared" ref="G4:J19" si="1">G3</f>
        <v>1.4236111111111112E-4</v>
      </c>
      <c r="H4" s="2">
        <f t="shared" si="1"/>
        <v>2.1922102922309961E-5</v>
      </c>
      <c r="I4" s="2">
        <f t="shared" si="1"/>
        <v>2.0812741987804101E-4</v>
      </c>
      <c r="J4" s="2">
        <f t="shared" si="1"/>
        <v>7.6594802344181226E-5</v>
      </c>
    </row>
    <row r="5" spans="1:10">
      <c r="A5">
        <v>4</v>
      </c>
      <c r="C5" s="3">
        <v>2.3148148148148146E-4</v>
      </c>
      <c r="D5" s="2">
        <v>3.8194444444444446E-4</v>
      </c>
      <c r="E5" s="2"/>
      <c r="F5" s="2">
        <f t="shared" si="0"/>
        <v>1.50462962962963E-4</v>
      </c>
      <c r="G5" s="2">
        <f t="shared" si="1"/>
        <v>1.4236111111111112E-4</v>
      </c>
      <c r="H5" s="2">
        <f t="shared" si="1"/>
        <v>2.1922102922309961E-5</v>
      </c>
      <c r="I5" s="2">
        <f t="shared" si="1"/>
        <v>2.0812741987804101E-4</v>
      </c>
      <c r="J5" s="2">
        <f t="shared" si="1"/>
        <v>7.6594802344181226E-5</v>
      </c>
    </row>
    <row r="6" spans="1:10">
      <c r="A6">
        <v>5</v>
      </c>
      <c r="C6" s="3">
        <v>3.1250000000000001E-4</v>
      </c>
      <c r="D6" s="2">
        <v>4.6296296296296293E-4</v>
      </c>
      <c r="E6" s="2"/>
      <c r="F6" s="2">
        <f t="shared" si="0"/>
        <v>1.5046296296296292E-4</v>
      </c>
      <c r="G6" s="2">
        <f t="shared" si="1"/>
        <v>1.4236111111111112E-4</v>
      </c>
      <c r="H6" s="2">
        <f t="shared" si="1"/>
        <v>2.1922102922309961E-5</v>
      </c>
      <c r="I6" s="2">
        <f t="shared" si="1"/>
        <v>2.0812741987804101E-4</v>
      </c>
      <c r="J6" s="2">
        <f t="shared" si="1"/>
        <v>7.6594802344181226E-5</v>
      </c>
    </row>
    <row r="7" spans="1:10">
      <c r="A7">
        <v>6</v>
      </c>
      <c r="C7" s="3">
        <v>4.2824074074074075E-4</v>
      </c>
      <c r="D7" s="2">
        <v>5.6712962962962956E-4</v>
      </c>
      <c r="E7" s="2"/>
      <c r="F7" s="2">
        <f t="shared" si="0"/>
        <v>1.3888888888888881E-4</v>
      </c>
      <c r="G7" s="2">
        <f t="shared" si="1"/>
        <v>1.4236111111111112E-4</v>
      </c>
      <c r="H7" s="2">
        <f t="shared" si="1"/>
        <v>2.1922102922309961E-5</v>
      </c>
      <c r="I7" s="2">
        <f t="shared" si="1"/>
        <v>2.0812741987804101E-4</v>
      </c>
      <c r="J7" s="2">
        <f t="shared" si="1"/>
        <v>7.6594802344181226E-5</v>
      </c>
    </row>
    <row r="8" spans="1:10">
      <c r="A8">
        <v>7</v>
      </c>
      <c r="C8" s="3">
        <v>5.2083333333333333E-4</v>
      </c>
      <c r="D8" s="2">
        <v>6.8287037037037025E-4</v>
      </c>
      <c r="E8" s="2"/>
      <c r="F8" s="2">
        <f t="shared" si="0"/>
        <v>1.6203703703703692E-4</v>
      </c>
      <c r="G8" s="2">
        <f t="shared" si="1"/>
        <v>1.4236111111111112E-4</v>
      </c>
      <c r="H8" s="2">
        <f t="shared" si="1"/>
        <v>2.1922102922309961E-5</v>
      </c>
      <c r="I8" s="2">
        <f t="shared" si="1"/>
        <v>2.0812741987804101E-4</v>
      </c>
      <c r="J8" s="2">
        <f t="shared" si="1"/>
        <v>7.6594802344181226E-5</v>
      </c>
    </row>
    <row r="9" spans="1:10">
      <c r="A9">
        <v>8</v>
      </c>
      <c r="C9" s="3">
        <v>6.3657407407407402E-4</v>
      </c>
      <c r="D9" s="2">
        <v>7.6388888888888893E-4</v>
      </c>
      <c r="E9" s="2"/>
      <c r="F9" s="2">
        <f t="shared" si="0"/>
        <v>1.2731481481481491E-4</v>
      </c>
      <c r="G9" s="2">
        <f t="shared" si="1"/>
        <v>1.4236111111111112E-4</v>
      </c>
      <c r="H9" s="2">
        <f t="shared" si="1"/>
        <v>2.1922102922309961E-5</v>
      </c>
      <c r="I9" s="2">
        <f t="shared" si="1"/>
        <v>2.0812741987804101E-4</v>
      </c>
      <c r="J9" s="2">
        <f t="shared" si="1"/>
        <v>7.6594802344181226E-5</v>
      </c>
    </row>
    <row r="10" spans="1:10">
      <c r="A10">
        <v>9</v>
      </c>
      <c r="C10" s="3">
        <v>7.175925925925927E-4</v>
      </c>
      <c r="D10" s="2">
        <v>8.6805555555555551E-4</v>
      </c>
      <c r="E10" s="2"/>
      <c r="F10" s="2">
        <f t="shared" si="0"/>
        <v>1.5046296296296281E-4</v>
      </c>
      <c r="G10" s="2">
        <f t="shared" si="1"/>
        <v>1.4236111111111112E-4</v>
      </c>
      <c r="H10" s="2">
        <f t="shared" si="1"/>
        <v>2.1922102922309961E-5</v>
      </c>
      <c r="I10" s="2">
        <f t="shared" si="1"/>
        <v>2.0812741987804101E-4</v>
      </c>
      <c r="J10" s="2">
        <f t="shared" si="1"/>
        <v>7.6594802344181226E-5</v>
      </c>
    </row>
    <row r="11" spans="1:10">
      <c r="A11">
        <v>10</v>
      </c>
      <c r="C11" s="3">
        <v>8.1018518518518516E-4</v>
      </c>
      <c r="D11" s="2">
        <v>9.3750000000000007E-4</v>
      </c>
      <c r="E11" s="2"/>
      <c r="F11" s="2">
        <f t="shared" si="0"/>
        <v>1.2731481481481491E-4</v>
      </c>
      <c r="G11" s="2">
        <f t="shared" si="1"/>
        <v>1.4236111111111112E-4</v>
      </c>
      <c r="H11" s="2">
        <f t="shared" si="1"/>
        <v>2.1922102922309961E-5</v>
      </c>
      <c r="I11" s="2">
        <f t="shared" si="1"/>
        <v>2.0812741987804101E-4</v>
      </c>
      <c r="J11" s="2">
        <f t="shared" si="1"/>
        <v>7.6594802344181226E-5</v>
      </c>
    </row>
    <row r="12" spans="1:10">
      <c r="A12">
        <v>11</v>
      </c>
      <c r="C12" s="3">
        <v>8.7962962962962962E-4</v>
      </c>
      <c r="D12" s="2">
        <v>1.0069444444444444E-3</v>
      </c>
      <c r="E12" s="2"/>
      <c r="F12" s="2">
        <f t="shared" si="0"/>
        <v>1.273148148148148E-4</v>
      </c>
      <c r="G12" s="2">
        <f t="shared" si="1"/>
        <v>1.4236111111111112E-4</v>
      </c>
      <c r="H12" s="2">
        <f t="shared" si="1"/>
        <v>2.1922102922309961E-5</v>
      </c>
      <c r="I12" s="2">
        <f t="shared" si="1"/>
        <v>2.0812741987804101E-4</v>
      </c>
      <c r="J12" s="2">
        <f t="shared" si="1"/>
        <v>7.6594802344181226E-5</v>
      </c>
    </row>
    <row r="13" spans="1:10">
      <c r="A13">
        <v>12</v>
      </c>
      <c r="C13" s="3">
        <v>9.4907407407407408E-4</v>
      </c>
      <c r="D13" s="2">
        <v>1.0763888888888889E-3</v>
      </c>
      <c r="E13" s="2"/>
      <c r="F13" s="2">
        <f t="shared" si="0"/>
        <v>1.273148148148148E-4</v>
      </c>
      <c r="G13" s="2">
        <f t="shared" si="1"/>
        <v>1.4236111111111112E-4</v>
      </c>
      <c r="H13" s="2">
        <f t="shared" si="1"/>
        <v>2.1922102922309961E-5</v>
      </c>
      <c r="I13" s="2">
        <f t="shared" si="1"/>
        <v>2.0812741987804101E-4</v>
      </c>
      <c r="J13" s="2">
        <f t="shared" si="1"/>
        <v>7.6594802344181226E-5</v>
      </c>
    </row>
    <row r="14" spans="1:10">
      <c r="A14">
        <v>13</v>
      </c>
      <c r="C14" s="3">
        <v>1.0300925925925926E-3</v>
      </c>
      <c r="D14" s="2">
        <v>1.2152777777777778E-3</v>
      </c>
      <c r="E14" s="2"/>
      <c r="F14" s="2">
        <f t="shared" si="0"/>
        <v>1.8518518518518515E-4</v>
      </c>
      <c r="G14" s="2">
        <f t="shared" si="1"/>
        <v>1.4236111111111112E-4</v>
      </c>
      <c r="H14" s="2">
        <f t="shared" si="1"/>
        <v>2.1922102922309961E-5</v>
      </c>
      <c r="I14" s="2">
        <f t="shared" si="1"/>
        <v>2.0812741987804101E-4</v>
      </c>
      <c r="J14" s="2">
        <f t="shared" si="1"/>
        <v>7.6594802344181226E-5</v>
      </c>
    </row>
    <row r="15" spans="1:10">
      <c r="A15">
        <v>14</v>
      </c>
      <c r="C15" s="3">
        <v>1.0995370370370371E-3</v>
      </c>
      <c r="D15" s="2">
        <v>1.2384259259259258E-3</v>
      </c>
      <c r="E15" s="2"/>
      <c r="F15" s="2">
        <f t="shared" si="0"/>
        <v>1.388888888888887E-4</v>
      </c>
      <c r="G15" s="2">
        <f t="shared" si="1"/>
        <v>1.4236111111111112E-4</v>
      </c>
      <c r="H15" s="2">
        <f t="shared" si="1"/>
        <v>2.1922102922309961E-5</v>
      </c>
      <c r="I15" s="2">
        <f t="shared" si="1"/>
        <v>2.0812741987804101E-4</v>
      </c>
      <c r="J15" s="2">
        <f t="shared" si="1"/>
        <v>7.6594802344181226E-5</v>
      </c>
    </row>
    <row r="16" spans="1:10">
      <c r="A16">
        <v>15</v>
      </c>
      <c r="C16" s="3">
        <v>1.1689814814814816E-3</v>
      </c>
      <c r="D16" s="2">
        <v>1.2962962962962963E-3</v>
      </c>
      <c r="E16" s="2"/>
      <c r="F16" s="2">
        <f t="shared" si="0"/>
        <v>1.2731481481481469E-4</v>
      </c>
      <c r="G16" s="2">
        <f t="shared" si="1"/>
        <v>1.4236111111111112E-4</v>
      </c>
      <c r="H16" s="2">
        <f t="shared" si="1"/>
        <v>2.1922102922309961E-5</v>
      </c>
      <c r="I16" s="2">
        <f t="shared" si="1"/>
        <v>2.0812741987804101E-4</v>
      </c>
      <c r="J16" s="2">
        <f t="shared" si="1"/>
        <v>7.6594802344181226E-5</v>
      </c>
    </row>
    <row r="17" spans="1:10">
      <c r="A17">
        <v>16</v>
      </c>
      <c r="C17" s="3">
        <v>1.2384259259259258E-3</v>
      </c>
      <c r="D17" s="2">
        <v>1.3657407407407409E-3</v>
      </c>
      <c r="E17" s="2"/>
      <c r="F17" s="2">
        <f t="shared" si="0"/>
        <v>1.2731481481481513E-4</v>
      </c>
      <c r="G17" s="2">
        <f t="shared" si="1"/>
        <v>1.4236111111111112E-4</v>
      </c>
      <c r="H17" s="2">
        <f t="shared" si="1"/>
        <v>2.1922102922309961E-5</v>
      </c>
      <c r="I17" s="2">
        <f t="shared" si="1"/>
        <v>2.0812741987804101E-4</v>
      </c>
      <c r="J17" s="2">
        <f t="shared" si="1"/>
        <v>7.6594802344181226E-5</v>
      </c>
    </row>
    <row r="18" spans="1:10">
      <c r="A18">
        <v>17</v>
      </c>
      <c r="C18" s="3">
        <v>1.3078703703703705E-3</v>
      </c>
      <c r="D18" s="2">
        <v>1.4467592592592594E-3</v>
      </c>
      <c r="E18" s="2"/>
      <c r="F18" s="2">
        <f t="shared" si="0"/>
        <v>1.3888888888888892E-4</v>
      </c>
      <c r="G18" s="2">
        <f t="shared" si="1"/>
        <v>1.4236111111111112E-4</v>
      </c>
      <c r="H18" s="2">
        <f t="shared" si="1"/>
        <v>2.1922102922309961E-5</v>
      </c>
      <c r="I18" s="2">
        <f t="shared" si="1"/>
        <v>2.0812741987804101E-4</v>
      </c>
      <c r="J18" s="2">
        <f t="shared" si="1"/>
        <v>7.6594802344181226E-5</v>
      </c>
    </row>
    <row r="19" spans="1:10">
      <c r="A19">
        <v>18</v>
      </c>
      <c r="C19" s="3">
        <v>1.3194444444444443E-3</v>
      </c>
      <c r="D19" s="2">
        <v>1.5046296296296294E-3</v>
      </c>
      <c r="E19" s="2"/>
      <c r="F19" s="2">
        <f t="shared" si="0"/>
        <v>1.8518518518518515E-4</v>
      </c>
      <c r="G19" s="2">
        <f t="shared" si="1"/>
        <v>1.4236111111111112E-4</v>
      </c>
      <c r="H19" s="2">
        <f t="shared" si="1"/>
        <v>2.1922102922309961E-5</v>
      </c>
      <c r="I19" s="2">
        <f t="shared" si="1"/>
        <v>2.0812741987804101E-4</v>
      </c>
      <c r="J19" s="2">
        <f t="shared" si="1"/>
        <v>7.6594802344181226E-5</v>
      </c>
    </row>
    <row r="20" spans="1:10">
      <c r="A20">
        <v>19</v>
      </c>
      <c r="C20" s="3">
        <v>1.4467592592592594E-3</v>
      </c>
      <c r="D20" s="2">
        <v>1.5856481481481479E-3</v>
      </c>
      <c r="E20" s="2"/>
      <c r="F20" s="2">
        <f t="shared" si="0"/>
        <v>1.3888888888888848E-4</v>
      </c>
      <c r="G20" s="2">
        <f t="shared" ref="G20:J21" si="2">G19</f>
        <v>1.4236111111111112E-4</v>
      </c>
      <c r="H20" s="2">
        <f t="shared" si="2"/>
        <v>2.1922102922309961E-5</v>
      </c>
      <c r="I20" s="2">
        <f t="shared" si="2"/>
        <v>2.0812741987804101E-4</v>
      </c>
      <c r="J20" s="2">
        <f t="shared" si="2"/>
        <v>7.6594802344181226E-5</v>
      </c>
    </row>
    <row r="21" spans="1:10">
      <c r="A21">
        <v>20</v>
      </c>
      <c r="C21" s="3">
        <v>1.5277777777777779E-3</v>
      </c>
      <c r="D21" s="2">
        <v>1.6435185185185183E-3</v>
      </c>
      <c r="E21" s="2"/>
      <c r="F21" s="2">
        <f t="shared" si="0"/>
        <v>1.1574074074074047E-4</v>
      </c>
      <c r="G21" s="2">
        <f t="shared" si="2"/>
        <v>1.4236111111111112E-4</v>
      </c>
      <c r="H21" s="2">
        <f t="shared" si="2"/>
        <v>2.1922102922309961E-5</v>
      </c>
      <c r="I21" s="2">
        <f t="shared" si="2"/>
        <v>2.0812741987804101E-4</v>
      </c>
      <c r="J21" s="2">
        <f t="shared" si="2"/>
        <v>7.6594802344181226E-5</v>
      </c>
    </row>
  </sheetData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Sheet1 (2)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kscotland</dc:creator>
  <cp:lastModifiedBy>Karl</cp:lastModifiedBy>
  <dcterms:created xsi:type="dcterms:W3CDTF">2010-11-09T11:38:30Z</dcterms:created>
  <dcterms:modified xsi:type="dcterms:W3CDTF">2010-11-17T10:12:25Z</dcterms:modified>
</cp:coreProperties>
</file>